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10-Octubre\FORMATO EXCELL\"/>
    </mc:Choice>
  </mc:AlternateContent>
  <xr:revisionPtr revIDLastSave="0" documentId="13_ncr:1_{8633AB15-0269-4E02-BDFD-E344925CC2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R36" i="1"/>
  <c r="C35" i="1"/>
  <c r="E32" i="1"/>
  <c r="E40" i="1" s="1"/>
  <c r="E30" i="1"/>
  <c r="C29" i="1"/>
  <c r="C28" i="1"/>
  <c r="C30" i="1" s="1"/>
  <c r="C32" i="1" s="1"/>
  <c r="C40" i="1" s="1"/>
  <c r="E24" i="1"/>
  <c r="E22" i="1"/>
  <c r="C21" i="1"/>
  <c r="C20" i="1"/>
  <c r="C22" i="1" s="1"/>
  <c r="E17" i="1"/>
  <c r="C15" i="1"/>
  <c r="C14" i="1"/>
  <c r="C13" i="1"/>
  <c r="C12" i="1"/>
  <c r="C11" i="1"/>
  <c r="C17" i="1" l="1"/>
  <c r="J17" i="1"/>
  <c r="C24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<sst xmlns="http://schemas.openxmlformats.org/spreadsheetml/2006/main" count="8170" uniqueCount="43">
  <si>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</si>
  <si>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</si>
  <si>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</si>
  <si>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</si>
  <si>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</si>
  <si>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</si>
  <si>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</si>
  <si>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</si>
  <si>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</si>
  <si>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</si>
  <si>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</si>
  <si>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</si>
  <si>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</si>
  <si>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</si>
  <si>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</si>
  <si>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</si>
  <si>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</si>
  <si>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</si>
  <si>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</si>
  <si>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</si>
  <si>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</si>
  <si>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</si>
  <si>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</si>
  <si>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</si>
  <si>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</si>
  <si>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</si>
  <si>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</si>
  <si>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</si>
  <si>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</si>
  <si>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</si>
  <si>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</si>
  <si>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</si>
  <si>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</si>
  <si>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</si>
  <si>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</si>
  <si>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</si>
  <si>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Propiedad, planta y equipos neto (Nota 6)</t>
  </si>
  <si>
    <t>Activos intangibles (Nota 7)</t>
  </si>
  <si>
    <t>Cuentas por pagar a corto plazo (Nota 8)</t>
  </si>
  <si>
    <t>Retenciones y acumulaciones por pagar (Nota 9)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</si>
  <si>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</si>
  <si>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18  son parte integral de estos Estados Financieros</t>
  </si>
  <si>
    <t>Al 31 de Octubre del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</si>
</sst>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10-Estados%20Financieros%2010-Octubre%20%202025.xlsx" TargetMode="External"/><Relationship Id="rId1" Type="http://schemas.openxmlformats.org/officeDocument/2006/relationships/externalLinkPath" Target="/Users/ALEXANDRA/Desktop/ACTUAL%20Estados%20Financieros%20Escritorio/A&#241;o%202025/10-Estados%20Financieros%2010-Octubre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-13905848.019999996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4576785.7599999933</v>
          </cell>
        </row>
      </sheetData>
      <sheetData sheetId="10">
        <row r="52">
          <cell r="G52">
            <v>38128430.060000002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193116.39</v>
          </cell>
        </row>
      </sheetData>
      <sheetData sheetId="14">
        <row r="77">
          <cell r="D77">
            <v>1346708.93</v>
          </cell>
        </row>
      </sheetData>
      <sheetData sheetId="15">
        <row r="23">
          <cell r="G23">
            <v>1108950.9000000004</v>
          </cell>
        </row>
      </sheetData>
      <sheetData sheetId="16">
        <row r="23">
          <cell r="G23">
            <v>3008.789999999979</v>
          </cell>
        </row>
      </sheetData>
      <sheetData sheetId="17">
        <row r="12">
          <cell r="F12">
            <v>737500.33000000007</v>
          </cell>
        </row>
      </sheetData>
      <sheetData sheetId="18">
        <row r="17">
          <cell r="F17">
            <v>1351917.95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O39" sqref="O39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2025</v>
      </c>
      <c r="D8" s="14"/>
      <c r="E8" s="13">
        <v>2024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31</v>
      </c>
      <c r="C11" s="23">
        <f>+'[1]Nota de Disponibilid'!F13</f>
        <v>4576785.7599999933</v>
      </c>
      <c r="D11" s="23"/>
      <c r="E11" s="24">
        <v>21457615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32</v>
      </c>
      <c r="C12" s="23">
        <f>+[1]Inversiones!G52</f>
        <v>38128430.060000002</v>
      </c>
      <c r="D12" s="16"/>
      <c r="E12" s="24">
        <v>35177719</v>
      </c>
      <c r="F12" s="16"/>
      <c r="G12" s="15"/>
      <c r="H12" s="15"/>
      <c r="I12" s="15"/>
      <c r="J12" s="15"/>
      <c r="K12" s="16"/>
    </row>
    <row r="13" spans="1:16384" customFormat="1" x14ac:dyDescent="0.25">
      <c r="A13" s="11"/>
      <c r="B13" s="26" t="s">
        <v>33</v>
      </c>
      <c r="C13" s="27">
        <f>'[1]CXC Empleados'!F11</f>
        <v>0</v>
      </c>
      <c r="D13" s="28"/>
      <c r="E13" s="27">
        <v>73000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34</v>
      </c>
      <c r="C14" s="27">
        <f>+'[1]Inventario '!F11</f>
        <v>193116.39</v>
      </c>
      <c r="D14" s="28"/>
      <c r="E14" s="27">
        <v>179290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35</v>
      </c>
      <c r="C15" s="27">
        <f>'[1]Pagos por adelantado'!D77</f>
        <v>1346708.93</v>
      </c>
      <c r="D15" s="23"/>
      <c r="E15" s="24">
        <v>1327342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44245041.139999993</v>
      </c>
      <c r="D17" s="33"/>
      <c r="E17" s="32">
        <f>SUM(E11:E16)</f>
        <v>58214966</v>
      </c>
      <c r="F17" s="34"/>
      <c r="G17" s="35"/>
      <c r="H17" s="34"/>
      <c r="I17" s="15"/>
      <c r="J17" s="15">
        <f>C17-24661390.54</f>
        <v>19583650.599999994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36</v>
      </c>
      <c r="C20" s="24">
        <f>'[1]Moviliario y Equipo Neto'!G23</f>
        <v>1108950.9000000004</v>
      </c>
      <c r="D20" s="23"/>
      <c r="E20" s="24">
        <v>1167716</v>
      </c>
      <c r="F20" s="15"/>
      <c r="G20" s="15"/>
      <c r="H20" s="15"/>
      <c r="I20" s="15"/>
      <c r="J20" s="15">
        <f>C20-5592718.48</f>
        <v>-4483767.58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37</v>
      </c>
      <c r="C21" s="39">
        <f>'[1]Activos Intangibles'!G23</f>
        <v>3008.789999999979</v>
      </c>
      <c r="D21" s="23"/>
      <c r="E21" s="40">
        <v>20064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1111959.6900000004</v>
      </c>
      <c r="D22" s="33"/>
      <c r="E22" s="41">
        <f>+E20+E21</f>
        <v>1187780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45357000.829999991</v>
      </c>
      <c r="D24" s="33"/>
      <c r="E24" s="42">
        <f>+E17+E22</f>
        <v>59402746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38</v>
      </c>
      <c r="C28" s="24">
        <f>+'[1]Nota CxP'!F12</f>
        <v>737500.33000000007</v>
      </c>
      <c r="D28" s="23"/>
      <c r="E28" s="24">
        <v>1475000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39</v>
      </c>
      <c r="C29" s="24">
        <f>+'[1]Nota Ret. y Acum por P'!F17</f>
        <v>1351917.95</v>
      </c>
      <c r="D29" s="23"/>
      <c r="E29" s="24">
        <v>754315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2089418.28</v>
      </c>
      <c r="D30" s="33"/>
      <c r="E30" s="41">
        <f>SUM(E28:E29)</f>
        <v>2229315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2089418.28</v>
      </c>
      <c r="D32" s="33"/>
      <c r="E32" s="42">
        <f>+E30</f>
        <v>2229315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40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/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/>
      <c r="R36" s="10">
        <f>+Q36+Q34</f>
        <v>0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-13905848.019999996</v>
      </c>
      <c r="D37" s="23"/>
      <c r="E37" s="27">
        <v>7358452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51493886</v>
      </c>
      <c r="D38" s="23"/>
      <c r="E38" s="39">
        <v>44135434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C32+C35+C37+C38+C36-1</f>
        <v>45357000.710000008</v>
      </c>
      <c r="D40" s="33"/>
      <c r="E40" s="48">
        <f>+E32+E35+E37+E38+E36</f>
        <v>59402746.450000003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41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2025-08-11T14:38:47Z</cp:lastPrinted>
  <dcterms:created xsi:type="dcterms:W3CDTF">2022-01-19T12:42:54Z</dcterms:created>
  <dcterms:modified xsi:type="dcterms:W3CDTF">2025-11-07T15:37:31Z</dcterms:modified>
</cp:coreProperties>
</file>